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Aquarius\YandexDisk\ДИОМЕН\УЧЕБА\ДИСЦИПЛИНЫ\2-новые\Оценка стоимости предприятия курсовая новая сд пока не продаю\для светланы ланалинда\"/>
    </mc:Choice>
  </mc:AlternateContent>
  <xr:revisionPtr revIDLastSave="0" documentId="13_ncr:1_{A0ABFA07-2471-4282-81D1-E0A57B945C76}" xr6:coauthVersionLast="47" xr6:coauthVersionMax="47" xr10:uidLastSave="{00000000-0000-0000-0000-000000000000}"/>
  <bookViews>
    <workbookView xWindow="10620" yWindow="285" windowWidth="14400" windowHeight="15495" xr2:uid="{00000000-000D-0000-FFFF-FFFF00000000}"/>
  </bookViews>
  <sheets>
    <sheet name="Расчет" sheetId="1" r:id="rId1"/>
  </sheets>
  <calcPr calcId="181029"/>
</workbook>
</file>

<file path=xl/calcChain.xml><?xml version="1.0" encoding="utf-8"?>
<calcChain xmlns="http://schemas.openxmlformats.org/spreadsheetml/2006/main">
  <c r="E74" i="1" l="1"/>
  <c r="E73" i="1"/>
  <c r="E76" i="1" l="1"/>
  <c r="E51" i="1"/>
  <c r="D51" i="1"/>
  <c r="C51" i="1"/>
</calcChain>
</file>

<file path=xl/sharedStrings.xml><?xml version="1.0" encoding="utf-8"?>
<sst xmlns="http://schemas.openxmlformats.org/spreadsheetml/2006/main" count="77" uniqueCount="73">
  <si>
    <t>Наименование показателя</t>
  </si>
  <si>
    <t>На 31 дек 2018</t>
  </si>
  <si>
    <t>АКТИВ</t>
  </si>
  <si>
    <t>I. Внеоборотные активы</t>
  </si>
  <si>
    <t>Нематериальные активы</t>
  </si>
  <si>
    <t>Результаты исследований и разработок</t>
  </si>
  <si>
    <t>Нематериальные поисковые активы</t>
  </si>
  <si>
    <t>Материальные поисковые активы</t>
  </si>
  <si>
    <t>Основные средства</t>
  </si>
  <si>
    <t>Доходные вложения в материальные ценности</t>
  </si>
  <si>
    <t>Финансовые вложения</t>
  </si>
  <si>
    <t>Отложенные налоговые активы</t>
  </si>
  <si>
    <t>Прочие внеоборотные активы</t>
  </si>
  <si>
    <t>Итого по разделу I - Внеоборотные активы</t>
  </si>
  <si>
    <t>II . Оборотные активы</t>
  </si>
  <si>
    <t>Запасы</t>
  </si>
  <si>
    <t>Налог на добавленную стоимость по приобретенным ценностям</t>
  </si>
  <si>
    <t>Дебиторская задолженность</t>
  </si>
  <si>
    <t>Финансовые вложения (за исключением денежных эквивалентов)</t>
  </si>
  <si>
    <t>Денежные средства и денежные эквиваленты</t>
  </si>
  <si>
    <t>Прочие оборотные активы</t>
  </si>
  <si>
    <t>Итого по разделу II - Оборотные активы</t>
  </si>
  <si>
    <t>БАЛАНС (актив)</t>
  </si>
  <si>
    <t>ПАССИВ</t>
  </si>
  <si>
    <t xml:space="preserve"> III. Капитал и резервы</t>
  </si>
  <si>
    <t>Уставный капитал (складочный капитал, уставный фонд, вклады товарищей)</t>
  </si>
  <si>
    <t>Собственные акции, выкупленные у акционеров</t>
  </si>
  <si>
    <t>Переоценка внеоборотных активов</t>
  </si>
  <si>
    <t>Добавочный капитал (без переоценки)</t>
  </si>
  <si>
    <t>Резервный капитал</t>
  </si>
  <si>
    <t>Нераспределенная прибыль (непокрытый убыток)</t>
  </si>
  <si>
    <t>Итого по разделу III - Капитал и резервы</t>
  </si>
  <si>
    <t>IV.  Долгосрочные обязательства</t>
  </si>
  <si>
    <t>Заемные средства</t>
  </si>
  <si>
    <t>Отложенные налоговые обязательства</t>
  </si>
  <si>
    <t>Оценочные обязательства</t>
  </si>
  <si>
    <t>Прочие обязательства</t>
  </si>
  <si>
    <t>Итого по разделу IV - Долгосрочные обязательства</t>
  </si>
  <si>
    <t>V.  Краткосрочные обязательства</t>
  </si>
  <si>
    <t>Кредиторская задолженность</t>
  </si>
  <si>
    <t>Доходы будущих периодов</t>
  </si>
  <si>
    <t>Итого по разделу V - Краткосрочные обязательства</t>
  </si>
  <si>
    <t>БАЛАНС (пассив)</t>
  </si>
  <si>
    <t>Отчет о финансовых результатах</t>
  </si>
  <si>
    <t>Выручка</t>
  </si>
  <si>
    <t>Себестоимость продаж</t>
  </si>
  <si>
    <t>Валовая прибыль (убыток)</t>
  </si>
  <si>
    <t>Коммерческие расходы</t>
  </si>
  <si>
    <t>Управленческие расходы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</si>
  <si>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</si>
  <si>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</si>
  <si>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</si>
  <si>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</si>
  <si>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</si>
  <si>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</si>
  <si>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</si>
  <si>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</si>
  <si>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в т.ч.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</si>
  <si>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</si>
  <si>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</si>
  <si>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</si>
  <si>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</si>
  <si>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Подход</t>
  </si>
  <si>
    <t>Стоимость, тыс. руб.</t>
  </si>
  <si>
    <t>Вес*</t>
  </si>
  <si>
    <t>Стоимость с учетом веса, тыс .руб.</t>
  </si>
  <si>
    <t>Итого рыночная стоимость бизнеса, тыс.руб.</t>
  </si>
  <si>
    <t>На 31 дек 2020</t>
  </si>
  <si>
    <t>На 31 дек 2019</t>
  </si>
  <si>
    <t xml:space="preserve">Затратный подход </t>
  </si>
  <si>
    <t>Доходный</t>
  </si>
  <si>
    <t xml:space="preserve">Сравнительный </t>
  </si>
  <si>
    <t>АО «Объединенная энергетическая компания»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</si>
</sst>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charset val="204"/>
      <scheme val="minor"/>
    </font>
    <font>
      <sz val="11"/>
      <color indexed="8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sz val="14"/>
      <color theme="1"/>
      <name val="Calibri"/>
      <charset val="204"/>
      <scheme val="minor"/>
    </font>
    <font>
      <sz val="12"/>
      <color rgb="FF333333"/>
      <name val="Calibri"/>
      <charset val="204"/>
      <scheme val="minor"/>
    </font>
    <font>
      <b/>
      <sz val="14"/>
      <name val="Calibri"/>
      <charset val="204"/>
      <scheme val="minor"/>
    </font>
    <font>
      <b/>
      <sz val="12"/>
      <color rgb="FF5C0303"/>
      <name val="Calibri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rgb="FFEBEBEB"/>
      </bottom>
      <diagonal/>
    </border>
    <border>
      <left/>
      <right/>
      <top style="medium">
        <color rgb="FFEBEBEB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/>
    <xf numFmtId="4" fontId="2" fillId="0" borderId="1" xfId="0" applyNumberFormat="1" applyFont="1" applyBorder="1"/>
    <xf numFmtId="0" fontId="0" fillId="0" borderId="0" xfId="0" applyFill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5" fillId="0" borderId="10" xfId="0" applyFont="1" applyBorder="1"/>
    <xf numFmtId="0" fontId="8" fillId="0" borderId="10" xfId="0" applyFont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vertical="center" wrapText="1"/>
    </xf>
    <xf numFmtId="0" fontId="4" fillId="0" borderId="10" xfId="0" applyFont="1" applyBorder="1"/>
    <xf numFmtId="3" fontId="9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Border="1"/>
    <xf numFmtId="3" fontId="7" fillId="0" borderId="13" xfId="0" applyNumberFormat="1" applyFont="1" applyFill="1" applyBorder="1" applyAlignment="1">
      <alignment horizontal="center" vertical="center" wrapText="1"/>
    </xf>
    <xf numFmtId="0" fontId="4" fillId="0" borderId="14" xfId="0" applyFont="1" applyBorder="1"/>
    <xf numFmtId="3" fontId="7" fillId="0" borderId="15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3" fontId="9" fillId="0" borderId="20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3" fillId="0" borderId="25" xfId="0" applyFont="1" applyBorder="1"/>
    <xf numFmtId="3" fontId="7" fillId="0" borderId="26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27" xfId="0" applyNumberFormat="1" applyFont="1" applyFill="1" applyBorder="1" applyAlignment="1">
      <alignment horizontal="center" vertical="center" wrapText="1"/>
    </xf>
    <xf numFmtId="0" fontId="3" fillId="0" borderId="28" xfId="0" applyFont="1" applyBorder="1"/>
    <xf numFmtId="3" fontId="7" fillId="0" borderId="6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3" fontId="7" fillId="0" borderId="16" xfId="0" applyNumberFormat="1" applyFont="1" applyFill="1" applyBorder="1" applyAlignment="1">
      <alignment horizontal="center" vertical="center" wrapText="1"/>
    </xf>
    <xf numFmtId="3" fontId="7" fillId="0" borderId="17" xfId="0" applyNumberFormat="1" applyFont="1" applyFill="1" applyBorder="1" applyAlignment="1">
      <alignment horizontal="center" vertical="center" wrapText="1"/>
    </xf>
    <xf numFmtId="3" fontId="7" fillId="0" borderId="18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3" fontId="9" fillId="0" borderId="2" xfId="0" applyNumberFormat="1" applyFont="1" applyFill="1" applyBorder="1" applyAlignment="1">
      <alignment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7" fillId="0" borderId="3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FF6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76"/>
  <sheetViews>
    <sheetView tabSelected="1" topLeftCell="A31" zoomScale="70" zoomScaleNormal="70" workbookViewId="0">
      <selection activeCell="F61" sqref="F61"/>
    </sheetView>
  </sheetViews>
  <sheetFormatPr defaultColWidth="9" defaultRowHeight="15.75" x14ac:dyDescent="0.25"/>
  <cols>
    <col min="1" max="1" width="3.7109375" customWidth="1"/>
    <col min="2" max="2" width="75.85546875" style="6" customWidth="1"/>
    <col min="3" max="3" width="16.140625" customWidth="1"/>
    <col min="4" max="12" width="15.7109375" customWidth="1"/>
    <col min="13" max="15" width="20.7109375" customWidth="1"/>
  </cols>
  <sheetData>
    <row r="1" spans="2:5" ht="18.75" x14ac:dyDescent="0.25">
      <c r="B1" s="7"/>
    </row>
    <row r="3" spans="2:5" ht="16.5" thickBot="1" x14ac:dyDescent="0.3">
      <c r="B3" s="8"/>
      <c r="C3" s="50" t="s">
        <v>72</v>
      </c>
      <c r="D3" s="50"/>
      <c r="E3" s="50"/>
    </row>
    <row r="4" spans="2:5" ht="32.25" thickBot="1" x14ac:dyDescent="0.3">
      <c r="B4" s="9" t="s">
        <v>0</v>
      </c>
      <c r="C4" s="10" t="s">
        <v>67</v>
      </c>
      <c r="D4" s="10" t="s">
        <v>68</v>
      </c>
      <c r="E4" s="45" t="s">
        <v>1</v>
      </c>
    </row>
    <row r="5" spans="2:5" s="5" customFormat="1" ht="18.75" x14ac:dyDescent="0.25">
      <c r="B5" s="11" t="s">
        <v>2</v>
      </c>
      <c r="C5" s="12"/>
      <c r="D5" s="46"/>
      <c r="E5" s="12"/>
    </row>
    <row r="6" spans="2:5" s="5" customFormat="1" ht="18.75" x14ac:dyDescent="0.25">
      <c r="B6" s="13" t="s">
        <v>3</v>
      </c>
      <c r="C6" s="14"/>
      <c r="D6" s="33"/>
      <c r="E6" s="14"/>
    </row>
    <row r="7" spans="2:5" x14ac:dyDescent="0.25">
      <c r="B7" s="15" t="s">
        <v>4</v>
      </c>
      <c r="C7" s="14">
        <v>136694</v>
      </c>
      <c r="D7" s="33">
        <v>121751</v>
      </c>
      <c r="E7" s="14">
        <v>152401</v>
      </c>
    </row>
    <row r="8" spans="2:5" x14ac:dyDescent="0.25">
      <c r="B8" s="15" t="s">
        <v>5</v>
      </c>
      <c r="C8" s="14">
        <v>256</v>
      </c>
      <c r="D8" s="33">
        <v>339</v>
      </c>
      <c r="E8" s="14">
        <v>422</v>
      </c>
    </row>
    <row r="9" spans="2:5" x14ac:dyDescent="0.25">
      <c r="B9" s="15" t="s">
        <v>6</v>
      </c>
      <c r="C9" s="14"/>
      <c r="D9" s="33"/>
      <c r="E9" s="14"/>
    </row>
    <row r="10" spans="2:5" x14ac:dyDescent="0.25">
      <c r="B10" s="15" t="s">
        <v>7</v>
      </c>
      <c r="C10" s="14"/>
      <c r="D10" s="33"/>
      <c r="E10" s="14"/>
    </row>
    <row r="11" spans="2:5" x14ac:dyDescent="0.25">
      <c r="B11" s="15" t="s">
        <v>8</v>
      </c>
      <c r="C11" s="14">
        <v>171039332</v>
      </c>
      <c r="D11" s="33">
        <v>172743403</v>
      </c>
      <c r="E11" s="14">
        <v>175753583</v>
      </c>
    </row>
    <row r="12" spans="2:5" x14ac:dyDescent="0.25">
      <c r="B12" s="15" t="s">
        <v>9</v>
      </c>
      <c r="C12" s="14"/>
      <c r="D12" s="33"/>
      <c r="E12" s="14"/>
    </row>
    <row r="13" spans="2:5" x14ac:dyDescent="0.25">
      <c r="B13" s="15" t="s">
        <v>10</v>
      </c>
      <c r="C13" s="14">
        <v>83400</v>
      </c>
      <c r="D13" s="33">
        <v>117540</v>
      </c>
      <c r="E13" s="14">
        <v>117550</v>
      </c>
    </row>
    <row r="14" spans="2:5" x14ac:dyDescent="0.25">
      <c r="B14" s="15" t="s">
        <v>11</v>
      </c>
      <c r="C14" s="14">
        <v>1141934</v>
      </c>
      <c r="D14" s="33">
        <v>871286</v>
      </c>
      <c r="E14" s="14">
        <v>548334</v>
      </c>
    </row>
    <row r="15" spans="2:5" x14ac:dyDescent="0.25">
      <c r="B15" s="15" t="s">
        <v>12</v>
      </c>
      <c r="C15" s="14">
        <v>424327</v>
      </c>
      <c r="D15" s="33">
        <v>236960</v>
      </c>
      <c r="E15" s="14">
        <v>203036</v>
      </c>
    </row>
    <row r="16" spans="2:5" x14ac:dyDescent="0.25">
      <c r="B16" s="16" t="s">
        <v>13</v>
      </c>
      <c r="C16" s="14">
        <v>172825943</v>
      </c>
      <c r="D16" s="33">
        <v>174091279</v>
      </c>
      <c r="E16" s="14">
        <v>176775326</v>
      </c>
    </row>
    <row r="17" spans="2:5" ht="18.75" x14ac:dyDescent="0.25">
      <c r="B17" s="17" t="s">
        <v>14</v>
      </c>
      <c r="C17" s="18"/>
      <c r="D17" s="47"/>
      <c r="E17" s="18"/>
    </row>
    <row r="18" spans="2:5" x14ac:dyDescent="0.25">
      <c r="B18" s="15" t="s">
        <v>15</v>
      </c>
      <c r="C18" s="14">
        <v>8732497</v>
      </c>
      <c r="D18" s="33">
        <v>12097643</v>
      </c>
      <c r="E18" s="14">
        <v>18420928</v>
      </c>
    </row>
    <row r="19" spans="2:5" x14ac:dyDescent="0.25">
      <c r="B19" s="15" t="s">
        <v>16</v>
      </c>
      <c r="C19" s="14">
        <v>188882</v>
      </c>
      <c r="D19" s="33">
        <v>212801</v>
      </c>
      <c r="E19" s="14">
        <v>1065</v>
      </c>
    </row>
    <row r="20" spans="2:5" x14ac:dyDescent="0.25">
      <c r="B20" s="15" t="s">
        <v>17</v>
      </c>
      <c r="C20" s="14">
        <v>3730353</v>
      </c>
      <c r="D20" s="33">
        <v>5410009</v>
      </c>
      <c r="E20" s="14">
        <v>3618192</v>
      </c>
    </row>
    <row r="21" spans="2:5" x14ac:dyDescent="0.25">
      <c r="B21" s="15" t="s">
        <v>18</v>
      </c>
      <c r="C21" s="14"/>
      <c r="D21" s="33"/>
      <c r="E21" s="14"/>
    </row>
    <row r="22" spans="2:5" x14ac:dyDescent="0.25">
      <c r="B22" s="15" t="s">
        <v>19</v>
      </c>
      <c r="C22" s="14">
        <v>21455867</v>
      </c>
      <c r="D22" s="33">
        <v>20577757</v>
      </c>
      <c r="E22" s="14">
        <v>17600975</v>
      </c>
    </row>
    <row r="23" spans="2:5" x14ac:dyDescent="0.25">
      <c r="B23" s="15" t="s">
        <v>20</v>
      </c>
      <c r="C23" s="14">
        <v>1731981</v>
      </c>
      <c r="D23" s="33">
        <v>1332992</v>
      </c>
      <c r="E23" s="14">
        <v>991088</v>
      </c>
    </row>
    <row r="24" spans="2:5" x14ac:dyDescent="0.25">
      <c r="B24" s="16" t="s">
        <v>21</v>
      </c>
      <c r="C24" s="14">
        <v>35839580</v>
      </c>
      <c r="D24" s="33">
        <v>39631202</v>
      </c>
      <c r="E24" s="14">
        <v>40632248</v>
      </c>
    </row>
    <row r="25" spans="2:5" ht="18.75" x14ac:dyDescent="0.3">
      <c r="B25" s="19" t="s">
        <v>22</v>
      </c>
      <c r="C25" s="14">
        <v>208665523</v>
      </c>
      <c r="D25" s="33">
        <v>213722481</v>
      </c>
      <c r="E25" s="14">
        <v>217407574</v>
      </c>
    </row>
    <row r="26" spans="2:5" ht="18.75" x14ac:dyDescent="0.25">
      <c r="B26" s="17" t="s">
        <v>23</v>
      </c>
      <c r="C26" s="18"/>
      <c r="D26" s="47"/>
      <c r="E26" s="18"/>
    </row>
    <row r="27" spans="2:5" ht="18.75" x14ac:dyDescent="0.25">
      <c r="B27" s="17" t="s">
        <v>24</v>
      </c>
      <c r="C27" s="20"/>
      <c r="D27" s="48"/>
      <c r="E27" s="20"/>
    </row>
    <row r="28" spans="2:5" x14ac:dyDescent="0.25">
      <c r="B28" s="15" t="s">
        <v>25</v>
      </c>
      <c r="C28" s="14">
        <v>44371232</v>
      </c>
      <c r="D28" s="33">
        <v>44371232</v>
      </c>
      <c r="E28" s="14">
        <v>44312292</v>
      </c>
    </row>
    <row r="29" spans="2:5" x14ac:dyDescent="0.25">
      <c r="B29" s="15" t="s">
        <v>26</v>
      </c>
      <c r="C29" s="14"/>
      <c r="D29" s="33"/>
      <c r="E29" s="14"/>
    </row>
    <row r="30" spans="2:5" x14ac:dyDescent="0.25">
      <c r="B30" s="15" t="s">
        <v>27</v>
      </c>
      <c r="C30" s="14"/>
      <c r="D30" s="33"/>
      <c r="E30" s="14"/>
    </row>
    <row r="31" spans="2:5" x14ac:dyDescent="0.25">
      <c r="B31" s="15" t="s">
        <v>28</v>
      </c>
      <c r="C31" s="14">
        <v>56445842</v>
      </c>
      <c r="D31" s="33">
        <v>56445842</v>
      </c>
      <c r="E31" s="14">
        <v>56445842</v>
      </c>
    </row>
    <row r="32" spans="2:5" x14ac:dyDescent="0.25">
      <c r="B32" s="15" t="s">
        <v>29</v>
      </c>
      <c r="C32" s="14">
        <v>887097</v>
      </c>
      <c r="D32" s="33">
        <v>887097</v>
      </c>
      <c r="E32" s="14">
        <v>793137</v>
      </c>
    </row>
    <row r="33" spans="2:5" x14ac:dyDescent="0.25">
      <c r="B33" s="15" t="s">
        <v>30</v>
      </c>
      <c r="C33" s="14">
        <v>2776584</v>
      </c>
      <c r="D33" s="33">
        <v>534866</v>
      </c>
      <c r="E33" s="14">
        <v>1652075</v>
      </c>
    </row>
    <row r="34" spans="2:5" x14ac:dyDescent="0.25">
      <c r="B34" s="16" t="s">
        <v>31</v>
      </c>
      <c r="C34" s="14">
        <v>104480755</v>
      </c>
      <c r="D34" s="33">
        <v>102239037</v>
      </c>
      <c r="E34" s="14">
        <v>99899196</v>
      </c>
    </row>
    <row r="35" spans="2:5" ht="18.75" x14ac:dyDescent="0.25">
      <c r="B35" s="17" t="s">
        <v>32</v>
      </c>
      <c r="C35" s="18"/>
      <c r="D35" s="47"/>
      <c r="E35" s="18"/>
    </row>
    <row r="36" spans="2:5" x14ac:dyDescent="0.25">
      <c r="B36" s="15" t="s">
        <v>33</v>
      </c>
      <c r="C36" s="14">
        <v>51006830</v>
      </c>
      <c r="D36" s="33">
        <v>61110230</v>
      </c>
      <c r="E36" s="14">
        <v>66486496</v>
      </c>
    </row>
    <row r="37" spans="2:5" x14ac:dyDescent="0.25">
      <c r="B37" s="15" t="s">
        <v>34</v>
      </c>
      <c r="C37" s="14">
        <v>4666535</v>
      </c>
      <c r="D37" s="33">
        <v>4643018</v>
      </c>
      <c r="E37" s="14">
        <v>4293039</v>
      </c>
    </row>
    <row r="38" spans="2:5" x14ac:dyDescent="0.25">
      <c r="B38" s="15" t="s">
        <v>35</v>
      </c>
      <c r="C38" s="14"/>
      <c r="D38" s="33"/>
      <c r="E38" s="14"/>
    </row>
    <row r="39" spans="2:5" x14ac:dyDescent="0.25">
      <c r="B39" s="15" t="s">
        <v>36</v>
      </c>
      <c r="C39" s="14">
        <v>2768127</v>
      </c>
      <c r="D39" s="33">
        <v>3470087</v>
      </c>
      <c r="E39" s="14">
        <v>2193944</v>
      </c>
    </row>
    <row r="40" spans="2:5" x14ac:dyDescent="0.25">
      <c r="B40" s="16" t="s">
        <v>37</v>
      </c>
      <c r="C40" s="14">
        <v>58441492</v>
      </c>
      <c r="D40" s="33">
        <v>69223335</v>
      </c>
      <c r="E40" s="14">
        <v>72973479</v>
      </c>
    </row>
    <row r="41" spans="2:5" ht="18.75" x14ac:dyDescent="0.25">
      <c r="B41" s="17" t="s">
        <v>38</v>
      </c>
      <c r="C41" s="18"/>
      <c r="D41" s="47"/>
      <c r="E41" s="18"/>
    </row>
    <row r="42" spans="2:5" x14ac:dyDescent="0.25">
      <c r="B42" s="15" t="s">
        <v>33</v>
      </c>
      <c r="C42" s="14">
        <v>10811927</v>
      </c>
      <c r="D42" s="33">
        <v>5749606</v>
      </c>
      <c r="E42" s="14">
        <v>7275746</v>
      </c>
    </row>
    <row r="43" spans="2:5" x14ac:dyDescent="0.25">
      <c r="B43" s="15" t="s">
        <v>39</v>
      </c>
      <c r="C43" s="14">
        <v>16533965</v>
      </c>
      <c r="D43" s="33">
        <v>14366554</v>
      </c>
      <c r="E43" s="14">
        <v>20370023</v>
      </c>
    </row>
    <row r="44" spans="2:5" x14ac:dyDescent="0.25">
      <c r="B44" s="21" t="s">
        <v>40</v>
      </c>
      <c r="C44" s="22">
        <v>13447283</v>
      </c>
      <c r="D44" s="37">
        <v>18708961</v>
      </c>
      <c r="E44" s="22">
        <v>15207784</v>
      </c>
    </row>
    <row r="45" spans="2:5" x14ac:dyDescent="0.25">
      <c r="B45" s="15" t="s">
        <v>35</v>
      </c>
      <c r="C45" s="14">
        <v>4950101</v>
      </c>
      <c r="D45" s="33">
        <v>3434988</v>
      </c>
      <c r="E45" s="14">
        <v>1681346</v>
      </c>
    </row>
    <row r="46" spans="2:5" x14ac:dyDescent="0.25">
      <c r="B46" s="15" t="s">
        <v>36</v>
      </c>
      <c r="C46" s="14"/>
      <c r="D46" s="33"/>
      <c r="E46" s="14"/>
    </row>
    <row r="47" spans="2:5" x14ac:dyDescent="0.25">
      <c r="B47" s="16" t="s">
        <v>41</v>
      </c>
      <c r="C47" s="14">
        <v>45743276</v>
      </c>
      <c r="D47" s="33">
        <v>42260109</v>
      </c>
      <c r="E47" s="14">
        <v>44534899</v>
      </c>
    </row>
    <row r="48" spans="2:5" ht="19.5" thickBot="1" x14ac:dyDescent="0.35">
      <c r="B48" s="23" t="s">
        <v>42</v>
      </c>
      <c r="C48" s="24">
        <v>208665523</v>
      </c>
      <c r="D48" s="49">
        <v>213722481</v>
      </c>
      <c r="E48" s="24">
        <v>217407574</v>
      </c>
    </row>
    <row r="49" spans="2:5" ht="16.5" thickBot="1" x14ac:dyDescent="0.3">
      <c r="B49" s="25"/>
    </row>
    <row r="50" spans="2:5" ht="19.5" thickBot="1" x14ac:dyDescent="0.3">
      <c r="B50" s="26" t="s">
        <v>43</v>
      </c>
      <c r="C50" s="27"/>
      <c r="D50" s="27"/>
      <c r="E50" s="27"/>
    </row>
    <row r="51" spans="2:5" ht="32.25" thickBot="1" x14ac:dyDescent="0.3">
      <c r="B51" s="28" t="s">
        <v>0</v>
      </c>
      <c r="C51" s="29" t="str">
        <f t="shared" ref="C51:E51" si="0">C4</f>
        <v>На 31 дек 2020</v>
      </c>
      <c r="D51" s="10" t="str">
        <f t="shared" si="0"/>
        <v>На 31 дек 2019</v>
      </c>
      <c r="E51" s="30" t="str">
        <f t="shared" si="0"/>
        <v>На 31 дек 2018</v>
      </c>
    </row>
    <row r="52" spans="2:5" x14ac:dyDescent="0.25">
      <c r="B52" s="31" t="s">
        <v>44</v>
      </c>
      <c r="C52" s="32">
        <v>39825992</v>
      </c>
      <c r="D52" s="33">
        <v>38560990</v>
      </c>
      <c r="E52" s="34">
        <v>39405276</v>
      </c>
    </row>
    <row r="53" spans="2:5" x14ac:dyDescent="0.25">
      <c r="B53" s="35" t="s">
        <v>45</v>
      </c>
      <c r="C53" s="36">
        <v>-24947395</v>
      </c>
      <c r="D53" s="37">
        <v>-24233100</v>
      </c>
      <c r="E53" s="38">
        <v>-25908293</v>
      </c>
    </row>
    <row r="54" spans="2:5" x14ac:dyDescent="0.25">
      <c r="B54" s="35" t="s">
        <v>46</v>
      </c>
      <c r="C54" s="36">
        <v>14878597</v>
      </c>
      <c r="D54" s="37">
        <v>14327890</v>
      </c>
      <c r="E54" s="38">
        <v>13496983</v>
      </c>
    </row>
    <row r="55" spans="2:5" x14ac:dyDescent="0.25">
      <c r="B55" s="35" t="s">
        <v>47</v>
      </c>
      <c r="C55" s="36">
        <v>-4089653</v>
      </c>
      <c r="D55" s="37">
        <v>-3980262</v>
      </c>
      <c r="E55" s="38">
        <v>-4238228</v>
      </c>
    </row>
    <row r="56" spans="2:5" x14ac:dyDescent="0.25">
      <c r="B56" s="35" t="s">
        <v>48</v>
      </c>
      <c r="C56" s="36"/>
      <c r="D56" s="37"/>
      <c r="E56" s="38"/>
    </row>
    <row r="57" spans="2:5" x14ac:dyDescent="0.25">
      <c r="B57" s="35" t="s">
        <v>49</v>
      </c>
      <c r="C57" s="36">
        <v>10788944</v>
      </c>
      <c r="D57" s="37">
        <v>10347628</v>
      </c>
      <c r="E57" s="38">
        <v>9258755</v>
      </c>
    </row>
    <row r="58" spans="2:5" x14ac:dyDescent="0.25">
      <c r="B58" s="35" t="s">
        <v>50</v>
      </c>
      <c r="C58" s="36">
        <v>566058</v>
      </c>
      <c r="D58" s="37">
        <v>503987</v>
      </c>
      <c r="E58" s="38">
        <v>612374</v>
      </c>
    </row>
    <row r="59" spans="2:5" x14ac:dyDescent="0.25">
      <c r="B59" s="35" t="s">
        <v>51</v>
      </c>
      <c r="C59" s="36"/>
      <c r="D59" s="37"/>
      <c r="E59" s="38"/>
    </row>
    <row r="60" spans="2:5" x14ac:dyDescent="0.25">
      <c r="B60" s="35" t="s">
        <v>52</v>
      </c>
      <c r="C60" s="36">
        <v>-4841909</v>
      </c>
      <c r="D60" s="37">
        <v>-5374146</v>
      </c>
      <c r="E60" s="38">
        <v>4602874</v>
      </c>
    </row>
    <row r="61" spans="2:5" x14ac:dyDescent="0.25">
      <c r="B61" s="35" t="s">
        <v>53</v>
      </c>
      <c r="C61" s="36">
        <v>22729190</v>
      </c>
      <c r="D61" s="37">
        <v>24511032</v>
      </c>
      <c r="E61" s="38">
        <v>17165461</v>
      </c>
    </row>
    <row r="62" spans="2:5" x14ac:dyDescent="0.25">
      <c r="B62" s="35" t="s">
        <v>54</v>
      </c>
      <c r="C62" s="36">
        <v>-24268386</v>
      </c>
      <c r="D62" s="37">
        <v>-24703274</v>
      </c>
      <c r="E62" s="38">
        <v>-27594966</v>
      </c>
    </row>
    <row r="63" spans="2:5" x14ac:dyDescent="0.25">
      <c r="B63" s="35" t="s">
        <v>55</v>
      </c>
      <c r="C63" s="36">
        <v>4973897</v>
      </c>
      <c r="D63" s="37">
        <v>5285227</v>
      </c>
      <c r="E63" s="38">
        <v>4044498</v>
      </c>
    </row>
    <row r="64" spans="2:5" x14ac:dyDescent="0.25">
      <c r="B64" s="35" t="s">
        <v>56</v>
      </c>
      <c r="C64" s="36">
        <v>2979312</v>
      </c>
      <c r="D64" s="37">
        <v>2981528</v>
      </c>
      <c r="E64" s="38">
        <v>2245948</v>
      </c>
    </row>
    <row r="65" spans="2:5" x14ac:dyDescent="0.25">
      <c r="B65" s="35" t="s">
        <v>57</v>
      </c>
      <c r="C65" s="36">
        <v>247132</v>
      </c>
      <c r="D65" s="37">
        <v>27028</v>
      </c>
      <c r="E65" s="38"/>
    </row>
    <row r="66" spans="2:5" x14ac:dyDescent="0.25">
      <c r="B66" s="35" t="s">
        <v>58</v>
      </c>
      <c r="C66" s="36"/>
      <c r="D66" s="37"/>
      <c r="E66" s="38">
        <v>-8279</v>
      </c>
    </row>
    <row r="67" spans="2:5" x14ac:dyDescent="0.25">
      <c r="B67" s="35" t="s">
        <v>59</v>
      </c>
      <c r="C67" s="36"/>
      <c r="D67" s="37"/>
      <c r="E67" s="38">
        <v>-108581</v>
      </c>
    </row>
    <row r="68" spans="2:5" x14ac:dyDescent="0.25">
      <c r="B68" s="35" t="s">
        <v>60</v>
      </c>
      <c r="C68" s="36">
        <v>1</v>
      </c>
      <c r="D68" s="37">
        <v>4230</v>
      </c>
      <c r="E68" s="38">
        <v>161862</v>
      </c>
    </row>
    <row r="69" spans="2:5" ht="16.5" thickBot="1" x14ac:dyDescent="0.3">
      <c r="B69" s="39" t="s">
        <v>61</v>
      </c>
      <c r="C69" s="40">
        <v>2241718</v>
      </c>
      <c r="D69" s="41">
        <v>2280901</v>
      </c>
      <c r="E69" s="42">
        <v>1843552</v>
      </c>
    </row>
    <row r="70" spans="2:5" x14ac:dyDescent="0.25">
      <c r="B70" s="43"/>
      <c r="C70" s="44"/>
      <c r="D70" s="44"/>
      <c r="E70" s="44"/>
    </row>
    <row r="72" spans="2:5" ht="45" x14ac:dyDescent="0.25">
      <c r="B72" s="1" t="s">
        <v>62</v>
      </c>
      <c r="C72" s="1" t="s">
        <v>63</v>
      </c>
      <c r="D72" s="1" t="s">
        <v>64</v>
      </c>
      <c r="E72" s="1" t="s">
        <v>65</v>
      </c>
    </row>
    <row r="73" spans="2:5" ht="15" x14ac:dyDescent="0.25">
      <c r="B73" s="1" t="s">
        <v>69</v>
      </c>
      <c r="C73" s="2"/>
      <c r="D73" s="3"/>
      <c r="E73" s="2">
        <f>C73*D73</f>
        <v>0</v>
      </c>
    </row>
    <row r="74" spans="2:5" ht="15" x14ac:dyDescent="0.25">
      <c r="B74" s="1" t="s">
        <v>71</v>
      </c>
      <c r="C74" s="2"/>
      <c r="D74" s="3"/>
      <c r="E74" s="3">
        <f t="shared" ref="E74" si="1">C74*D74</f>
        <v>0</v>
      </c>
    </row>
    <row r="75" spans="2:5" ht="15" x14ac:dyDescent="0.25">
      <c r="B75" s="1" t="s">
        <v>70</v>
      </c>
      <c r="C75" s="2"/>
      <c r="E75" s="2"/>
    </row>
    <row r="76" spans="2:5" ht="15" x14ac:dyDescent="0.25">
      <c r="B76" s="1" t="s">
        <v>66</v>
      </c>
      <c r="C76" s="3"/>
      <c r="D76" s="3"/>
      <c r="E76" s="4">
        <f>SUM(E73:E75)</f>
        <v>0</v>
      </c>
    </row>
  </sheetData>
  <mergeCells count="1">
    <mergeCell ref="C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</dc:creator>
  <cp:lastModifiedBy>fm</cp:lastModifiedBy>
  <dcterms:created xsi:type="dcterms:W3CDTF">2021-04-11T17:54:00Z</dcterms:created>
  <dcterms:modified xsi:type="dcterms:W3CDTF">2021-09-13T13:43:15Z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1049-11.2.0.10224</vt:lpwstr>
  </property>
</Properties>
</file>